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11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I13" i="1"/>
  <c r="G13" i="1"/>
  <c r="F13" i="1"/>
  <c r="D13" i="1"/>
  <c r="D9" i="1" s="1"/>
  <c r="G12" i="1"/>
  <c r="G11" i="1"/>
  <c r="G10" i="1" s="1"/>
  <c r="I10" i="1"/>
  <c r="H19" i="1" s="1"/>
  <c r="G19" i="1" s="1"/>
  <c r="H10" i="1"/>
  <c r="F9" i="1"/>
  <c r="E9" i="1"/>
  <c r="C9" i="1"/>
  <c r="G9" i="1" l="1"/>
  <c r="H9" i="1"/>
  <c r="I9" i="1"/>
</calcChain>
</file>

<file path=xl/sharedStrings.xml><?xml version="1.0" encoding="utf-8"?>
<sst xmlns="http://schemas.openxmlformats.org/spreadsheetml/2006/main" count="36" uniqueCount="32">
  <si>
    <t>Tên công trình</t>
  </si>
  <si>
    <t>Thời gian khởi công - hoàn thành</t>
  </si>
  <si>
    <t>Tổng dự toán được duyệt</t>
  </si>
  <si>
    <t>Tổng số</t>
  </si>
  <si>
    <t>Trong đó thanh toán khối lượng năm trước</t>
  </si>
  <si>
    <t>Chia theo nguồn vốn</t>
  </si>
  <si>
    <t>Trong đó nguồn đóng góp của dân</t>
  </si>
  <si>
    <t>Nguồn cân đối ngân sách</t>
  </si>
  <si>
    <t>Nguồn đóng góp</t>
  </si>
  <si>
    <t>TỔNG SỐ</t>
  </si>
  <si>
    <t>1. Công trình chuyển tiếp</t>
  </si>
  <si>
    <t>2. Công trình khởi công mới</t>
  </si>
  <si>
    <t>Biểu số 111/CK TC-NSNN</t>
  </si>
  <si>
    <t>(Dự toán đã được Hội đồng nhân dân xã quyết định)</t>
  </si>
  <si>
    <t>UBND XÃ KỲ THƯ</t>
  </si>
  <si>
    <t>Dự toán năm 2023</t>
  </si>
  <si>
    <t>Đơn vị: triệu đồng</t>
  </si>
  <si>
    <t>Đo vẽ quy hoạch (trích từ thực hiện thu tiền đất)</t>
  </si>
  <si>
    <t>2023-2024</t>
  </si>
  <si>
    <t>Trường Tiểu học Kỳ Thư. Hạng mục: Nhà học 02 tầng 8 phòng</t>
  </si>
  <si>
    <t>2024-2025</t>
  </si>
  <si>
    <t>Trong đó: hoàn thành trong năm</t>
  </si>
  <si>
    <t xml:space="preserve">Mở rộng và láng nhựa mặt đường từ cầu Đồng Quanh đến trường Mầm Non;     </t>
  </si>
  <si>
    <t>2025-2025</t>
  </si>
  <si>
    <t>Xây dựng 300m kênh mương nội đồng tại thôn Hòa Bình (Từ kênh mương bê tông đến mã Cố Giá).</t>
  </si>
  <si>
    <t>Xây dựng sân bóng đá nhân tạo trường Tiểu học Kỳ Thư.</t>
  </si>
  <si>
    <t>Nâng cấp Hội trường lớn UBND xã và nhà VS</t>
  </si>
  <si>
    <t>3.Trả nợ các công trình</t>
  </si>
  <si>
    <t>2024 về trước</t>
  </si>
  <si>
    <t>Giá trị thực hiện đến 31/12/2024</t>
  </si>
  <si>
    <t>Giá trị đã thanh toán đến 31/12/2024</t>
  </si>
  <si>
    <r>
      <t>DỰ TOÁN CHI ĐẦU TƯ PHÁT TRIỂN</t>
    </r>
    <r>
      <rPr>
        <b/>
        <vertAlign val="superscript"/>
        <sz val="13"/>
        <color rgb="FF000000"/>
        <rFont val="Times New Roman"/>
        <family val="1"/>
      </rPr>
      <t>(1)</t>
    </r>
    <r>
      <rPr>
        <b/>
        <sz val="10"/>
        <color rgb="FF000000"/>
        <rFont val="Times New Roman"/>
        <family val="1"/>
      </rPr>
      <t> NĂM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</si>
</sst>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b/>
      <sz val="10"/>
      <color rgb="FF222222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b/>
      <vertAlign val="superscript"/>
      <sz val="13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3"/>
      <color rgb="FF222222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10" fillId="0" borderId="1" xfId="1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top" wrapText="1"/>
    </xf>
    <xf numFmtId="0" fontId="10" fillId="0" borderId="5" xfId="0" applyFont="1" applyBorder="1" applyAlignment="1">
      <alignment vertical="center" wrapText="1"/>
    </xf>
    <xf numFmtId="164" fontId="10" fillId="0" borderId="6" xfId="1" applyNumberFormat="1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164" fontId="10" fillId="0" borderId="6" xfId="1" quotePrefix="1" applyNumberFormat="1" applyFont="1" applyBorder="1" applyAlignment="1">
      <alignment horizontal="center" vertical="center" wrapText="1"/>
    </xf>
    <xf numFmtId="0" fontId="10" fillId="0" borderId="5" xfId="0" quotePrefix="1" applyFont="1" applyBorder="1" applyAlignment="1">
      <alignment horizontal="center" vertical="center" wrapText="1"/>
    </xf>
    <xf numFmtId="164" fontId="10" fillId="0" borderId="7" xfId="1" applyNumberFormat="1" applyFont="1" applyBorder="1" applyAlignment="1">
      <alignment horizontal="right" vertical="center" wrapText="1"/>
    </xf>
    <xf numFmtId="165" fontId="10" fillId="0" borderId="7" xfId="1" applyNumberFormat="1" applyFont="1" applyBorder="1" applyAlignment="1">
      <alignment horizontal="right" vertical="center" wrapText="1"/>
    </xf>
    <xf numFmtId="164" fontId="10" fillId="0" borderId="7" xfId="1" applyNumberFormat="1" applyFont="1" applyBorder="1" applyAlignment="1">
      <alignment vertical="center" wrapText="1"/>
    </xf>
    <xf numFmtId="164" fontId="10" fillId="0" borderId="5" xfId="1" applyNumberFormat="1" applyFont="1" applyBorder="1" applyAlignment="1">
      <alignment horizontal="right" vertical="center" wrapText="1"/>
    </xf>
    <xf numFmtId="164" fontId="10" fillId="0" borderId="5" xfId="1" quotePrefix="1" applyNumberFormat="1" applyFont="1" applyBorder="1" applyAlignment="1">
      <alignment horizontal="center" vertical="center" wrapText="1"/>
    </xf>
    <xf numFmtId="164" fontId="10" fillId="0" borderId="5" xfId="1" applyNumberFormat="1" applyFont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8" xfId="0" quotePrefix="1" applyFont="1" applyBorder="1" applyAlignment="1">
      <alignment horizontal="center" vertical="center" wrapText="1"/>
    </xf>
    <xf numFmtId="164" fontId="10" fillId="0" borderId="8" xfId="1" applyNumberFormat="1" applyFont="1" applyBorder="1" applyAlignment="1">
      <alignment horizontal="right" vertical="center" wrapText="1"/>
    </xf>
    <xf numFmtId="165" fontId="10" fillId="0" borderId="8" xfId="1" applyNumberFormat="1" applyFont="1" applyBorder="1" applyAlignment="1">
      <alignment horizontal="right" vertical="center" wrapText="1"/>
    </xf>
    <xf numFmtId="164" fontId="10" fillId="0" borderId="8" xfId="1" applyNumberFormat="1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13" sqref="A13"/>
    </sheetView>
  </sheetViews>
  <sheetFormatPr defaultRowHeight="15" x14ac:dyDescent="0.25"/>
  <cols>
    <col min="1" max="1" width="23.140625" customWidth="1"/>
    <col min="2" max="2" width="9.42578125" customWidth="1"/>
    <col min="3" max="4" width="9.7109375" customWidth="1"/>
    <col min="5" max="5" width="7.5703125" customWidth="1"/>
    <col min="6" max="6" width="6.7109375" customWidth="1"/>
    <col min="7" max="7" width="8.28515625" customWidth="1"/>
    <col min="8" max="8" width="8.5703125" customWidth="1"/>
    <col min="9" max="9" width="9.42578125" customWidth="1"/>
    <col min="10" max="10" width="10.140625" customWidth="1"/>
  </cols>
  <sheetData>
    <row r="1" spans="1:10" ht="30" customHeight="1" x14ac:dyDescent="0.25">
      <c r="A1" s="7" t="s">
        <v>14</v>
      </c>
      <c r="B1" s="7"/>
      <c r="C1" s="1"/>
      <c r="D1" s="1"/>
      <c r="E1" s="1"/>
      <c r="F1" s="1"/>
      <c r="G1" s="1"/>
      <c r="H1" s="1"/>
      <c r="I1" s="6" t="s">
        <v>12</v>
      </c>
      <c r="J1" s="6"/>
    </row>
    <row r="2" spans="1:10" ht="27" customHeight="1" x14ac:dyDescent="0.25">
      <c r="A2" s="8" t="s">
        <v>31</v>
      </c>
      <c r="B2" s="8"/>
      <c r="C2" s="8"/>
      <c r="D2" s="8"/>
      <c r="E2" s="8"/>
      <c r="F2" s="8"/>
      <c r="G2" s="8"/>
      <c r="H2" s="8"/>
      <c r="I2" s="8"/>
      <c r="J2" s="8"/>
    </row>
    <row r="3" spans="1:10" ht="24" customHeight="1" x14ac:dyDescent="0.25">
      <c r="A3" s="9" t="s">
        <v>13</v>
      </c>
      <c r="B3" s="9"/>
      <c r="C3" s="9"/>
      <c r="D3" s="9"/>
      <c r="E3" s="9"/>
      <c r="F3" s="9"/>
      <c r="G3" s="9"/>
      <c r="H3" s="9"/>
      <c r="I3" s="9"/>
      <c r="J3" s="9"/>
    </row>
    <row r="4" spans="1:10" ht="21.75" customHeight="1" x14ac:dyDescent="0.25">
      <c r="A4" s="1"/>
      <c r="B4" s="1"/>
      <c r="C4" s="1"/>
      <c r="D4" s="1"/>
      <c r="E4" s="1"/>
      <c r="F4" s="1"/>
      <c r="G4" s="1"/>
      <c r="H4" s="1"/>
      <c r="I4" s="10" t="s">
        <v>16</v>
      </c>
      <c r="J4" s="10"/>
    </row>
    <row r="5" spans="1:10" ht="15" customHeight="1" x14ac:dyDescent="0.25">
      <c r="A5" s="12" t="s">
        <v>0</v>
      </c>
      <c r="B5" s="11" t="s">
        <v>1</v>
      </c>
      <c r="C5" s="11" t="s">
        <v>2</v>
      </c>
      <c r="D5" s="11"/>
      <c r="E5" s="13" t="s">
        <v>29</v>
      </c>
      <c r="F5" s="13" t="s">
        <v>30</v>
      </c>
      <c r="G5" s="11" t="s">
        <v>15</v>
      </c>
      <c r="H5" s="11"/>
      <c r="I5" s="11"/>
      <c r="J5" s="11"/>
    </row>
    <row r="6" spans="1:10" x14ac:dyDescent="0.25">
      <c r="A6" s="12"/>
      <c r="B6" s="11"/>
      <c r="C6" s="11"/>
      <c r="D6" s="11"/>
      <c r="E6" s="14"/>
      <c r="F6" s="14"/>
      <c r="G6" s="11" t="s">
        <v>3</v>
      </c>
      <c r="H6" s="11" t="s">
        <v>4</v>
      </c>
      <c r="I6" s="11" t="s">
        <v>5</v>
      </c>
      <c r="J6" s="11"/>
    </row>
    <row r="7" spans="1:10" ht="15" customHeight="1" x14ac:dyDescent="0.25">
      <c r="A7" s="12"/>
      <c r="B7" s="11"/>
      <c r="C7" s="11"/>
      <c r="D7" s="11"/>
      <c r="E7" s="14"/>
      <c r="F7" s="14"/>
      <c r="G7" s="11"/>
      <c r="H7" s="11"/>
      <c r="I7" s="11"/>
      <c r="J7" s="11"/>
    </row>
    <row r="8" spans="1:10" ht="54.75" customHeight="1" x14ac:dyDescent="0.25">
      <c r="A8" s="12"/>
      <c r="B8" s="11"/>
      <c r="C8" s="2" t="s">
        <v>3</v>
      </c>
      <c r="D8" s="2" t="s">
        <v>6</v>
      </c>
      <c r="E8" s="15"/>
      <c r="F8" s="15"/>
      <c r="G8" s="11"/>
      <c r="H8" s="11"/>
      <c r="I8" s="2" t="s">
        <v>7</v>
      </c>
      <c r="J8" s="2" t="s">
        <v>8</v>
      </c>
    </row>
    <row r="9" spans="1:10" ht="16.5" x14ac:dyDescent="0.25">
      <c r="A9" s="5" t="s">
        <v>9</v>
      </c>
      <c r="B9" s="3"/>
      <c r="C9" s="4">
        <f>SUM(C10:C19)</f>
        <v>11164000</v>
      </c>
      <c r="D9" s="16">
        <f>SUM(D10:D19)</f>
        <v>0</v>
      </c>
      <c r="E9" s="16">
        <f>SUM(E10:E19)</f>
        <v>3700</v>
      </c>
      <c r="F9" s="16">
        <f>SUM(F10:F19)</f>
        <v>3700</v>
      </c>
      <c r="G9" s="17">
        <f>G10+G13+G19</f>
        <v>6750</v>
      </c>
      <c r="H9" s="17">
        <f>H10+H13+H19</f>
        <v>3625</v>
      </c>
      <c r="I9" s="17">
        <f>I10+I13+I19</f>
        <v>3125</v>
      </c>
      <c r="J9" s="4"/>
    </row>
    <row r="10" spans="1:10" x14ac:dyDescent="0.25">
      <c r="A10" s="18" t="s">
        <v>10</v>
      </c>
      <c r="B10" s="18"/>
      <c r="C10" s="19"/>
      <c r="D10" s="20"/>
      <c r="E10" s="20"/>
      <c r="F10" s="20"/>
      <c r="G10" s="19">
        <f>SUM(G11:G12)</f>
        <v>675</v>
      </c>
      <c r="H10" s="19">
        <f>SUM(H11:H12)</f>
        <v>0</v>
      </c>
      <c r="I10" s="19">
        <f>SUM(I11:I12)</f>
        <v>675</v>
      </c>
      <c r="J10" s="21"/>
    </row>
    <row r="11" spans="1:10" ht="25.5" x14ac:dyDescent="0.25">
      <c r="A11" s="18" t="s">
        <v>17</v>
      </c>
      <c r="B11" s="22" t="s">
        <v>18</v>
      </c>
      <c r="C11" s="23">
        <v>675000</v>
      </c>
      <c r="D11" s="24"/>
      <c r="E11" s="24"/>
      <c r="F11" s="24"/>
      <c r="G11" s="25">
        <f>I11</f>
        <v>675</v>
      </c>
      <c r="H11" s="26"/>
      <c r="I11" s="27">
        <v>675</v>
      </c>
      <c r="J11" s="27"/>
    </row>
    <row r="12" spans="1:10" ht="38.25" x14ac:dyDescent="0.25">
      <c r="A12" s="18" t="s">
        <v>19</v>
      </c>
      <c r="B12" s="22" t="s">
        <v>20</v>
      </c>
      <c r="C12" s="23">
        <v>6339000</v>
      </c>
      <c r="D12" s="24"/>
      <c r="E12" s="24">
        <v>3700</v>
      </c>
      <c r="F12" s="24">
        <v>3700</v>
      </c>
      <c r="G12" s="28">
        <f t="shared" ref="G12:G18" si="0">I12</f>
        <v>0</v>
      </c>
      <c r="H12" s="26"/>
      <c r="I12" s="27">
        <v>0</v>
      </c>
      <c r="J12" s="28"/>
    </row>
    <row r="13" spans="1:10" x14ac:dyDescent="0.25">
      <c r="A13" s="29" t="s">
        <v>11</v>
      </c>
      <c r="B13" s="22"/>
      <c r="C13" s="28"/>
      <c r="D13" s="28">
        <f>F13</f>
        <v>0</v>
      </c>
      <c r="E13" s="28"/>
      <c r="F13" s="28">
        <f>H13</f>
        <v>0</v>
      </c>
      <c r="G13" s="28">
        <f t="shared" si="0"/>
        <v>2450</v>
      </c>
      <c r="H13" s="28"/>
      <c r="I13" s="28">
        <f>SUM(I15:I18)</f>
        <v>2450</v>
      </c>
      <c r="J13" s="28"/>
    </row>
    <row r="14" spans="1:10" ht="25.5" x14ac:dyDescent="0.25">
      <c r="A14" s="18" t="s">
        <v>21</v>
      </c>
      <c r="B14" s="18"/>
      <c r="C14" s="28"/>
      <c r="D14" s="18"/>
      <c r="E14" s="18"/>
      <c r="F14" s="18"/>
      <c r="G14" s="28">
        <f t="shared" si="0"/>
        <v>0</v>
      </c>
      <c r="H14" s="28"/>
      <c r="I14" s="28"/>
      <c r="J14" s="25"/>
    </row>
    <row r="15" spans="1:10" ht="38.25" x14ac:dyDescent="0.25">
      <c r="A15" s="30" t="s">
        <v>22</v>
      </c>
      <c r="B15" s="31" t="s">
        <v>23</v>
      </c>
      <c r="C15" s="28">
        <v>2200000</v>
      </c>
      <c r="D15" s="18"/>
      <c r="E15" s="18"/>
      <c r="F15" s="18"/>
      <c r="G15" s="25">
        <f t="shared" si="0"/>
        <v>1500</v>
      </c>
      <c r="H15" s="28"/>
      <c r="I15" s="25">
        <v>1500</v>
      </c>
      <c r="J15" s="25"/>
    </row>
    <row r="16" spans="1:10" ht="51" x14ac:dyDescent="0.25">
      <c r="A16" s="30" t="s">
        <v>24</v>
      </c>
      <c r="B16" s="31" t="s">
        <v>23</v>
      </c>
      <c r="C16" s="28">
        <v>300000</v>
      </c>
      <c r="D16" s="18"/>
      <c r="E16" s="18"/>
      <c r="F16" s="18"/>
      <c r="G16" s="25">
        <f t="shared" si="0"/>
        <v>250</v>
      </c>
      <c r="H16" s="28"/>
      <c r="I16" s="25">
        <v>250</v>
      </c>
      <c r="J16" s="25"/>
    </row>
    <row r="17" spans="1:10" ht="38.25" x14ac:dyDescent="0.25">
      <c r="A17" s="30" t="s">
        <v>25</v>
      </c>
      <c r="B17" s="31" t="s">
        <v>23</v>
      </c>
      <c r="C17" s="28">
        <v>900000</v>
      </c>
      <c r="D17" s="18"/>
      <c r="E17" s="18"/>
      <c r="F17" s="18"/>
      <c r="G17" s="25">
        <f t="shared" si="0"/>
        <v>300</v>
      </c>
      <c r="H17" s="28"/>
      <c r="I17" s="25">
        <v>300</v>
      </c>
      <c r="J17" s="25"/>
    </row>
    <row r="18" spans="1:10" ht="25.5" x14ac:dyDescent="0.25">
      <c r="A18" s="30" t="s">
        <v>26</v>
      </c>
      <c r="B18" s="31" t="s">
        <v>23</v>
      </c>
      <c r="C18" s="25">
        <v>750000</v>
      </c>
      <c r="D18" s="30"/>
      <c r="E18" s="30"/>
      <c r="F18" s="30"/>
      <c r="G18" s="25">
        <f t="shared" si="0"/>
        <v>400</v>
      </c>
      <c r="H18" s="25"/>
      <c r="I18" s="25">
        <v>400</v>
      </c>
      <c r="J18" s="25"/>
    </row>
    <row r="19" spans="1:10" x14ac:dyDescent="0.25">
      <c r="A19" s="32" t="s">
        <v>27</v>
      </c>
      <c r="B19" s="33" t="s">
        <v>28</v>
      </c>
      <c r="C19" s="34"/>
      <c r="D19" s="35"/>
      <c r="E19" s="35"/>
      <c r="F19" s="35"/>
      <c r="G19" s="36">
        <f>H19</f>
        <v>3625</v>
      </c>
      <c r="H19" s="36">
        <f>6750-I10-I13</f>
        <v>3625</v>
      </c>
      <c r="I19" s="36"/>
      <c r="J19" s="36"/>
    </row>
  </sheetData>
  <mergeCells count="14">
    <mergeCell ref="G5:J5"/>
    <mergeCell ref="G6:G8"/>
    <mergeCell ref="H6:H8"/>
    <mergeCell ref="I6:J7"/>
    <mergeCell ref="A5:A8"/>
    <mergeCell ref="B5:B8"/>
    <mergeCell ref="C5:D7"/>
    <mergeCell ref="E5:E8"/>
    <mergeCell ref="F5:F8"/>
    <mergeCell ref="I1:J1"/>
    <mergeCell ref="A1:B1"/>
    <mergeCell ref="A2:J2"/>
    <mergeCell ref="A3:J3"/>
    <mergeCell ref="I4:J4"/>
  </mergeCells>
  <pageMargins left="0.25" right="0.2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2023-03-17T01:00:54Z</cp:lastPrinted>
  <dcterms:created xsi:type="dcterms:W3CDTF">2023-03-16T07:33:39Z</dcterms:created>
  <dcterms:modified xsi:type="dcterms:W3CDTF">2025-02-24T03:46:41Z</dcterms:modified>
</cp:coreProperties>
</file>